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<sst xmlns="http://schemas.openxmlformats.org/spreadsheetml/2006/main" count="53" uniqueCount="38">
  <si>
    <t>CASA DE ASIGURARI DE SANATATE COVASNA</t>
  </si>
  <si>
    <t>Nr.crt.</t>
  </si>
  <si>
    <t>DENUMIRE FURNIZOR</t>
  </si>
  <si>
    <t>NR. PUNCTE EVALUAREA CAPACITĂȚII  RESURSELOR TEHNICE</t>
  </si>
  <si>
    <t>TOTAL</t>
  </si>
  <si>
    <t>5=2+3+4</t>
  </si>
  <si>
    <t>x</t>
  </si>
  <si>
    <t xml:space="preserve">NUMAR PUNCTE AFERENTE CRITERIILOR DE REPARTIZARE A SUMELOR - SERVICII MEDICALE DE RECUPERARE MEDICALA IN AMBULATORIU </t>
  </si>
  <si>
    <t>NR. PUNCTE  CRITERIUL RESURSE UMANE
60%</t>
  </si>
  <si>
    <t>NR. PUNCTE CRITERIUL DE EVALUARE A CAPACITATII RESURSELOR TEHNICE 
40%</t>
  </si>
  <si>
    <t>NR. PUNCTE EVALUARE SALA DE KINETOTERAPIE</t>
  </si>
  <si>
    <t>NR. EVALUARE BAZIN DE HIDROKINETOTERAPIE</t>
  </si>
  <si>
    <t>Spitalul Judetean de Urgenta Dr. Fogolyan Kristof</t>
  </si>
  <si>
    <t>TBRCM  -DACIA - Covasna</t>
  </si>
  <si>
    <t>SC Turism Covasna SA</t>
  </si>
  <si>
    <t xml:space="preserve">SC  Sind Tour Trading SRL </t>
  </si>
  <si>
    <t>SC Andimed SRL</t>
  </si>
  <si>
    <t>SC Semmel Med SRL</t>
  </si>
  <si>
    <t xml:space="preserve">Spital de Recuperare Cardiovasculara Dr. Benedek Gheza Covasna  </t>
  </si>
  <si>
    <t>Complex BRADUL Covasna</t>
  </si>
  <si>
    <t>NR. PUNCTE PUNCTAJ RESURSE UMANE</t>
  </si>
  <si>
    <t>NR. PUNCTE PUNCTAJ PROGRAM DE LUCRU</t>
  </si>
  <si>
    <t>10=8+9</t>
  </si>
  <si>
    <t>SITUATIA PRIVIND VALOAREA DE CONTRACT - SERVICII MEDICALE DE RECUPERARE MEDICALA IN AMBULATORIU  PENTRU PERIOADA APRILIE 2017 - DECEMBRIE 2017</t>
  </si>
  <si>
    <t xml:space="preserve"> POTRIVIT PREVEDERILOR ORDINULUI NR. 196/139/2017</t>
  </si>
  <si>
    <t>valoarea unui punct pentru criteriul de Evaluare a capacitatii resurselor tehnice = 359,46 lei</t>
  </si>
  <si>
    <t>valoarea unui punct pentru criteriul Evaluare resurse umane = 1109,48  lei</t>
  </si>
  <si>
    <t>11=2+3+4+5+6+7+8+9+10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</si>
  <si>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</si>
  <si>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</si>
  <si>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</si>
  <si>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</si>
  <si>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</si>
  <si>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</si>
  <si>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</si>
  <si>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</si>
  <si>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</si>
  <si>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 xml:space="preserve">VALOARE CONTRACT APRILIE-DECEMBRIE 2017 (lei)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</si>
</sst>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0" fillId="0" borderId="1" applyNumberFormat="0" applyFon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2" fontId="1" fillId="0" borderId="0" xfId="19" applyNumberFormat="1" applyFont="1" applyFill="1" applyBorder="1" applyAlignment="1">
      <alignment vertical="center"/>
      <protection/>
    </xf>
    <xf numFmtId="2" fontId="1" fillId="0" borderId="0" xfId="19" applyNumberFormat="1" applyFont="1" applyFill="1" applyBorder="1" applyAlignment="1">
      <alignment vertical="center" wrapText="1"/>
      <protection/>
    </xf>
    <xf numFmtId="4" fontId="1" fillId="0" borderId="0" xfId="19" applyNumberFormat="1" applyFont="1" applyFill="1" applyBorder="1" applyAlignment="1">
      <alignment vertical="center"/>
      <protection/>
    </xf>
    <xf numFmtId="0" fontId="0" fillId="0" borderId="0" xfId="0" applyAlignment="1">
      <alignment/>
    </xf>
    <xf numFmtId="0" fontId="2" fillId="0" borderId="0" xfId="19" applyNumberFormat="1" applyFont="1" applyFill="1" applyBorder="1" applyAlignment="1">
      <alignment vertical="center" wrapText="1"/>
      <protection/>
    </xf>
    <xf numFmtId="2" fontId="2" fillId="0" borderId="0" xfId="19" applyNumberFormat="1" applyFont="1" applyFill="1" applyBorder="1" applyAlignment="1">
      <alignment vertical="center"/>
      <protection/>
    </xf>
    <xf numFmtId="4" fontId="0" fillId="0" borderId="0" xfId="20" applyNumberFormat="1" applyFont="1" applyFill="1" applyAlignment="1">
      <alignment vertical="center"/>
      <protection/>
    </xf>
    <xf numFmtId="4" fontId="3" fillId="0" borderId="1" xfId="20" applyNumberFormat="1" applyFont="1" applyFill="1" applyBorder="1" applyAlignment="1">
      <alignment horizontal="center" vertical="center" wrapText="1"/>
      <protection/>
    </xf>
    <xf numFmtId="1" fontId="4" fillId="0" borderId="1" xfId="19" applyNumberFormat="1" applyFont="1" applyFill="1" applyBorder="1" applyAlignment="1">
      <alignment horizontal="center" vertical="center" wrapText="1"/>
      <protection/>
    </xf>
    <xf numFmtId="1" fontId="4" fillId="0" borderId="1" xfId="21" applyNumberFormat="1" applyFont="1" applyFill="1" applyBorder="1" applyAlignment="1">
      <alignment horizontal="center" vertical="center" wrapText="1"/>
      <protection/>
    </xf>
    <xf numFmtId="1" fontId="4" fillId="0" borderId="1" xfId="20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0" fillId="0" borderId="1" xfId="19" applyNumberFormat="1" applyFont="1" applyFill="1" applyBorder="1" applyAlignment="1">
      <alignment horizontal="center" vertical="center" wrapText="1"/>
      <protection/>
    </xf>
    <xf numFmtId="4" fontId="0" fillId="0" borderId="1" xfId="20" applyNumberFormat="1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/>
      <protection/>
    </xf>
    <xf numFmtId="4" fontId="3" fillId="0" borderId="1" xfId="20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0" xfId="20" applyFont="1" applyFill="1" applyBorder="1" applyAlignment="1">
      <alignment horizontal="center" vertical="center"/>
      <protection/>
    </xf>
    <xf numFmtId="0" fontId="0" fillId="0" borderId="0" xfId="20" applyFont="1" applyFill="1" applyAlignment="1">
      <alignment vertical="center"/>
      <protection/>
    </xf>
    <xf numFmtId="4" fontId="0" fillId="0" borderId="0" xfId="20" applyNumberFormat="1" applyFont="1" applyFill="1" applyAlignment="1">
      <alignment vertical="center"/>
      <protection/>
    </xf>
    <xf numFmtId="0" fontId="3" fillId="0" borderId="0" xfId="20" applyFont="1" applyFill="1" applyAlignment="1">
      <alignment vertical="center"/>
      <protection/>
    </xf>
    <xf numFmtId="4" fontId="3" fillId="0" borderId="0" xfId="20" applyNumberFormat="1" applyFont="1" applyFill="1" applyAlignment="1">
      <alignment vertical="center"/>
      <protection/>
    </xf>
    <xf numFmtId="0" fontId="0" fillId="0" borderId="0" xfId="0" applyBorder="1" applyAlignment="1">
      <alignment/>
    </xf>
    <xf numFmtId="4" fontId="1" fillId="0" borderId="0" xfId="20" applyNumberFormat="1" applyFont="1" applyFill="1" applyBorder="1" applyAlignment="1">
      <alignment vertical="center"/>
      <protection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4" fontId="3" fillId="0" borderId="3" xfId="20" applyNumberFormat="1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20" applyNumberFormat="1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/>
    </xf>
    <xf numFmtId="4" fontId="0" fillId="0" borderId="1" xfId="0" applyNumberFormat="1" applyBorder="1" applyAlignment="1">
      <alignment/>
    </xf>
    <xf numFmtId="0" fontId="1" fillId="0" borderId="0" xfId="19" applyNumberFormat="1" applyFont="1" applyFill="1" applyBorder="1" applyAlignment="1">
      <alignment vertical="center"/>
      <protection/>
    </xf>
    <xf numFmtId="0" fontId="0" fillId="0" borderId="1" xfId="19" applyNumberFormat="1" applyFont="1" applyFill="1" applyBorder="1" applyAlignment="1">
      <alignment horizontal="center" vertical="center" wrapText="1"/>
      <protection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0" fillId="0" borderId="0" xfId="0" applyFont="1" applyAlignment="1">
      <alignment/>
    </xf>
    <xf numFmtId="4" fontId="0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3" fillId="0" borderId="4" xfId="20" applyNumberFormat="1" applyFont="1" applyFill="1" applyBorder="1" applyAlignment="1">
      <alignment horizontal="center" vertical="center" wrapText="1"/>
      <protection/>
    </xf>
    <xf numFmtId="4" fontId="3" fillId="0" borderId="5" xfId="20" applyNumberFormat="1" applyFont="1" applyFill="1" applyBorder="1" applyAlignment="1">
      <alignment horizontal="center" vertical="center"/>
      <protection/>
    </xf>
    <xf numFmtId="4" fontId="3" fillId="0" borderId="6" xfId="20" applyNumberFormat="1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 wrapText="1"/>
      <protection/>
    </xf>
    <xf numFmtId="0" fontId="3" fillId="0" borderId="8" xfId="20" applyFont="1" applyFill="1" applyBorder="1" applyAlignment="1">
      <alignment horizontal="center" vertical="center" wrapText="1"/>
      <protection/>
    </xf>
    <xf numFmtId="0" fontId="3" fillId="0" borderId="8" xfId="21" applyFont="1" applyFill="1" applyBorder="1" applyAlignment="1">
      <alignment horizontal="center" vertical="center" wrapText="1"/>
      <protection/>
    </xf>
    <xf numFmtId="4" fontId="3" fillId="0" borderId="1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Alignment="1">
      <alignment horizontal="center" vertical="center" wrapText="1"/>
      <protection/>
    </xf>
    <xf numFmtId="0" fontId="1" fillId="0" borderId="0" xfId="19" applyNumberFormat="1" applyFont="1" applyFill="1" applyBorder="1" applyAlignment="1">
      <alignment horizontal="center" vertical="center"/>
      <protection/>
    </xf>
    <xf numFmtId="0" fontId="3" fillId="0" borderId="0" xfId="20" applyFont="1" applyFill="1" applyBorder="1" applyAlignment="1">
      <alignment vertical="center" wrapText="1"/>
      <protection/>
    </xf>
    <xf numFmtId="4" fontId="3" fillId="0" borderId="1" xfId="20" applyNumberFormat="1" applyFont="1" applyFill="1" applyBorder="1" applyAlignment="1">
      <alignment horizontal="center" vertical="center" wrapText="1"/>
      <protection/>
    </xf>
    <xf numFmtId="0" fontId="3" fillId="0" borderId="9" xfId="21" applyFont="1" applyFill="1" applyBorder="1" applyAlignment="1">
      <alignment horizontal="center" vertical="center" wrapText="1"/>
      <protection/>
    </xf>
    <xf numFmtId="0" fontId="3" fillId="0" borderId="3" xfId="21" applyFont="1" applyFill="1" applyBorder="1" applyAlignment="1">
      <alignment horizontal="center" vertical="center" wrapText="1"/>
      <protection/>
    </xf>
    <xf numFmtId="0" fontId="3" fillId="0" borderId="9" xfId="20" applyFont="1" applyFill="1" applyBorder="1" applyAlignment="1">
      <alignment horizontal="center" vertical="center" wrapText="1"/>
      <protection/>
    </xf>
    <xf numFmtId="0" fontId="3" fillId="0" borderId="3" xfId="20" applyFont="1" applyFill="1" applyBorder="1" applyAlignment="1">
      <alignment horizontal="center" vertical="center" wrapText="1"/>
      <protection/>
    </xf>
    <xf numFmtId="0" fontId="3" fillId="0" borderId="3" xfId="21" applyFont="1" applyFill="1" applyBorder="1" applyAlignment="1">
      <alignment horizontal="center" vertical="center" wrapText="1"/>
      <protection/>
    </xf>
    <xf numFmtId="0" fontId="3" fillId="0" borderId="10" xfId="21" applyFont="1" applyFill="1" applyBorder="1" applyAlignment="1">
      <alignment horizontal="center" vertical="center" wrapText="1"/>
      <protection/>
    </xf>
    <xf numFmtId="4" fontId="3" fillId="0" borderId="11" xfId="20" applyNumberFormat="1" applyFont="1" applyFill="1" applyBorder="1" applyAlignment="1">
      <alignment horizontal="center" vertical="center" wrapText="1"/>
      <protection/>
    </xf>
    <xf numFmtId="4" fontId="3" fillId="0" borderId="12" xfId="20" applyNumberFormat="1" applyFont="1" applyFill="1" applyBorder="1" applyAlignment="1">
      <alignment horizontal="center" vertical="center" wrapText="1"/>
      <protection/>
    </xf>
    <xf numFmtId="4" fontId="3" fillId="0" borderId="13" xfId="20" applyNumberFormat="1" applyFont="1" applyFill="1" applyBorder="1" applyAlignment="1">
      <alignment horizontal="center" vertical="center" wrapText="1"/>
      <protection/>
    </xf>
    <xf numFmtId="49" fontId="3" fillId="0" borderId="3" xfId="20" applyNumberFormat="1" applyFont="1" applyFill="1" applyBorder="1" applyAlignment="1">
      <alignment horizontal="center" vertical="center" wrapText="1"/>
      <protection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 3" xfId="19"/>
    <cellStyle name="Normal__evaluare_laboratoare_06_ian_2007" xfId="20"/>
    <cellStyle name="Normal_adresabilita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4">
      <selection activeCell="C24" sqref="C24:L24"/>
    </sheetView>
  </sheetViews>
  <sheetFormatPr defaultColWidth="9.140625" defaultRowHeight="12.75"/>
  <cols>
    <col min="1" max="1" width="9.140625" style="4" customWidth="1"/>
    <col min="2" max="2" width="17.421875" style="4" customWidth="1"/>
    <col min="3" max="3" width="15.140625" style="4" customWidth="1"/>
    <col min="4" max="4" width="16.00390625" style="4" customWidth="1"/>
    <col min="5" max="5" width="15.421875" style="4" customWidth="1"/>
    <col min="6" max="6" width="14.140625" style="4" customWidth="1"/>
    <col min="7" max="7" width="14.421875" style="4" customWidth="1"/>
    <col min="8" max="8" width="13.421875" style="4" customWidth="1"/>
    <col min="9" max="9" width="15.8515625" style="4" customWidth="1"/>
    <col min="10" max="10" width="13.140625" style="4" customWidth="1"/>
    <col min="11" max="11" width="12.7109375" style="4" customWidth="1"/>
    <col min="12" max="12" width="17.28125" style="4" customWidth="1"/>
    <col min="13" max="16384" width="9.140625" style="4" customWidth="1"/>
  </cols>
  <sheetData>
    <row r="1" spans="1:8" ht="15.75" customHeight="1">
      <c r="A1" s="1" t="s">
        <v>0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3"/>
      <c r="H2" s="3"/>
    </row>
    <row r="3" spans="1:8" ht="15.75">
      <c r="A3" s="2"/>
      <c r="B3" s="5"/>
      <c r="C3" s="5"/>
      <c r="D3" s="5"/>
      <c r="E3" s="5"/>
      <c r="F3" s="5"/>
      <c r="G3" s="1"/>
      <c r="H3" s="6"/>
    </row>
    <row r="4" spans="1:8" ht="15" customHeight="1">
      <c r="A4" s="36" t="s">
        <v>7</v>
      </c>
      <c r="B4" s="36"/>
      <c r="C4" s="36"/>
      <c r="D4" s="36"/>
      <c r="E4" s="36"/>
      <c r="F4" s="36"/>
      <c r="G4" s="36"/>
      <c r="H4" s="36"/>
    </row>
    <row r="5" spans="1:8" ht="18" customHeight="1">
      <c r="A5" s="54" t="s">
        <v>24</v>
      </c>
      <c r="B5" s="54"/>
      <c r="C5" s="54"/>
      <c r="D5" s="54"/>
      <c r="E5" s="54"/>
      <c r="F5" s="54"/>
      <c r="G5" s="54"/>
      <c r="H5" s="54"/>
    </row>
    <row r="6" spans="1:8" ht="15.75">
      <c r="A6" s="55"/>
      <c r="B6" s="55"/>
      <c r="C6" s="7"/>
      <c r="D6" s="7"/>
      <c r="E6" s="7"/>
      <c r="F6" s="7"/>
      <c r="G6" s="7"/>
      <c r="H6" s="24"/>
    </row>
    <row r="7" spans="1:9" ht="36.75" customHeight="1">
      <c r="A7" s="59" t="s">
        <v>1</v>
      </c>
      <c r="B7" s="57" t="s">
        <v>2</v>
      </c>
      <c r="C7" s="56" t="s">
        <v>9</v>
      </c>
      <c r="D7" s="56"/>
      <c r="E7" s="56"/>
      <c r="F7" s="56"/>
      <c r="G7" s="56" t="s">
        <v>8</v>
      </c>
      <c r="H7" s="56"/>
      <c r="I7" s="56"/>
    </row>
    <row r="8" spans="1:9" ht="129.75" customHeight="1">
      <c r="A8" s="60"/>
      <c r="B8" s="58"/>
      <c r="C8" s="8" t="s">
        <v>3</v>
      </c>
      <c r="D8" s="8" t="s">
        <v>10</v>
      </c>
      <c r="E8" s="8" t="s">
        <v>11</v>
      </c>
      <c r="F8" s="8" t="s">
        <v>4</v>
      </c>
      <c r="G8" s="29" t="s">
        <v>20</v>
      </c>
      <c r="H8" s="8" t="s">
        <v>21</v>
      </c>
      <c r="I8" s="8" t="s">
        <v>4</v>
      </c>
    </row>
    <row r="9" spans="1:9" s="12" customFormat="1" ht="12.75">
      <c r="A9" s="9">
        <v>0</v>
      </c>
      <c r="B9" s="10">
        <v>1</v>
      </c>
      <c r="C9" s="11">
        <v>2</v>
      </c>
      <c r="D9" s="11">
        <v>3</v>
      </c>
      <c r="E9" s="11">
        <v>4</v>
      </c>
      <c r="F9" s="11" t="s">
        <v>5</v>
      </c>
      <c r="G9" s="11">
        <v>8</v>
      </c>
      <c r="H9" s="30">
        <v>9</v>
      </c>
      <c r="I9" s="34" t="s">
        <v>22</v>
      </c>
    </row>
    <row r="10" spans="1:9" ht="45">
      <c r="A10" s="13">
        <v>1</v>
      </c>
      <c r="B10" s="25" t="s">
        <v>12</v>
      </c>
      <c r="C10" s="14">
        <v>124</v>
      </c>
      <c r="D10" s="14">
        <v>40</v>
      </c>
      <c r="E10" s="14">
        <v>0</v>
      </c>
      <c r="F10" s="14">
        <f>C10+D10+E10</f>
        <v>164</v>
      </c>
      <c r="G10" s="14">
        <v>80</v>
      </c>
      <c r="H10" s="31">
        <v>2</v>
      </c>
      <c r="I10" s="35">
        <f>G10+H10</f>
        <v>82</v>
      </c>
    </row>
    <row r="11" spans="1:9" ht="30">
      <c r="A11" s="13">
        <v>2</v>
      </c>
      <c r="B11" s="27" t="s">
        <v>13</v>
      </c>
      <c r="C11" s="14">
        <v>329.82</v>
      </c>
      <c r="D11" s="14">
        <v>60</v>
      </c>
      <c r="E11" s="14">
        <v>0</v>
      </c>
      <c r="F11" s="14">
        <f aca="true" t="shared" si="0" ref="F11:F17">C11+D11+E11</f>
        <v>389.82</v>
      </c>
      <c r="G11" s="14">
        <v>185</v>
      </c>
      <c r="H11" s="31">
        <v>2</v>
      </c>
      <c r="I11" s="35">
        <f aca="true" t="shared" si="1" ref="I11:I17">G11+H11</f>
        <v>187</v>
      </c>
    </row>
    <row r="12" spans="1:9" ht="30">
      <c r="A12" s="13">
        <v>3</v>
      </c>
      <c r="B12" s="27" t="s">
        <v>14</v>
      </c>
      <c r="C12" s="14">
        <v>283.12</v>
      </c>
      <c r="D12" s="14">
        <v>60</v>
      </c>
      <c r="E12" s="14">
        <v>0</v>
      </c>
      <c r="F12" s="14">
        <f t="shared" si="0"/>
        <v>343.12</v>
      </c>
      <c r="G12" s="14">
        <v>110</v>
      </c>
      <c r="H12" s="31">
        <v>2</v>
      </c>
      <c r="I12" s="35">
        <f t="shared" si="1"/>
        <v>112</v>
      </c>
    </row>
    <row r="13" spans="1:9" ht="30">
      <c r="A13" s="13">
        <v>4</v>
      </c>
      <c r="B13" s="28" t="s">
        <v>15</v>
      </c>
      <c r="C13" s="14">
        <v>174.3</v>
      </c>
      <c r="D13" s="14">
        <v>60</v>
      </c>
      <c r="E13" s="14">
        <v>0</v>
      </c>
      <c r="F13" s="14">
        <f t="shared" si="0"/>
        <v>234.3</v>
      </c>
      <c r="G13" s="14">
        <v>145</v>
      </c>
      <c r="H13" s="31">
        <v>2</v>
      </c>
      <c r="I13" s="35">
        <f t="shared" si="1"/>
        <v>147</v>
      </c>
    </row>
    <row r="14" spans="1:9" ht="15">
      <c r="A14" s="13">
        <v>5</v>
      </c>
      <c r="B14" s="27" t="s">
        <v>16</v>
      </c>
      <c r="C14" s="14">
        <v>113.28</v>
      </c>
      <c r="D14" s="14">
        <v>40</v>
      </c>
      <c r="E14" s="14">
        <v>0</v>
      </c>
      <c r="F14" s="14">
        <f t="shared" si="0"/>
        <v>153.28</v>
      </c>
      <c r="G14" s="14">
        <v>96.57</v>
      </c>
      <c r="H14" s="31">
        <v>2</v>
      </c>
      <c r="I14" s="35">
        <f t="shared" si="1"/>
        <v>98.57</v>
      </c>
    </row>
    <row r="15" spans="1:9" ht="30">
      <c r="A15" s="13">
        <v>6</v>
      </c>
      <c r="B15" s="27" t="s">
        <v>17</v>
      </c>
      <c r="C15" s="14">
        <v>107.69</v>
      </c>
      <c r="D15" s="14">
        <v>40</v>
      </c>
      <c r="E15" s="14">
        <v>0</v>
      </c>
      <c r="F15" s="14">
        <f t="shared" si="0"/>
        <v>147.69</v>
      </c>
      <c r="G15" s="14">
        <v>90</v>
      </c>
      <c r="H15" s="31">
        <v>2</v>
      </c>
      <c r="I15" s="35">
        <f t="shared" si="1"/>
        <v>92</v>
      </c>
    </row>
    <row r="16" spans="1:9" ht="75">
      <c r="A16" s="13">
        <v>7</v>
      </c>
      <c r="B16" s="26" t="s">
        <v>18</v>
      </c>
      <c r="C16" s="14">
        <v>105</v>
      </c>
      <c r="D16" s="14">
        <v>40</v>
      </c>
      <c r="E16" s="14">
        <v>0</v>
      </c>
      <c r="F16" s="14">
        <f t="shared" si="0"/>
        <v>145</v>
      </c>
      <c r="G16" s="14">
        <v>65</v>
      </c>
      <c r="H16" s="31">
        <v>2</v>
      </c>
      <c r="I16" s="35">
        <f t="shared" si="1"/>
        <v>67</v>
      </c>
    </row>
    <row r="17" spans="1:9" ht="30">
      <c r="A17" s="13">
        <v>8</v>
      </c>
      <c r="B17" s="26" t="s">
        <v>19</v>
      </c>
      <c r="C17" s="14">
        <v>137.69</v>
      </c>
      <c r="D17" s="14">
        <v>60</v>
      </c>
      <c r="E17" s="14">
        <v>0</v>
      </c>
      <c r="F17" s="14">
        <f t="shared" si="0"/>
        <v>197.69</v>
      </c>
      <c r="G17" s="14">
        <v>75</v>
      </c>
      <c r="H17" s="31">
        <v>2</v>
      </c>
      <c r="I17" s="35">
        <f t="shared" si="1"/>
        <v>77</v>
      </c>
    </row>
    <row r="18" spans="1:9" s="17" customFormat="1" ht="12.75">
      <c r="A18" s="15" t="s">
        <v>6</v>
      </c>
      <c r="B18" s="15" t="s">
        <v>4</v>
      </c>
      <c r="C18" s="16">
        <f aca="true" t="shared" si="2" ref="C18:I18">SUM(C10:C17)</f>
        <v>1374.9</v>
      </c>
      <c r="D18" s="16">
        <f t="shared" si="2"/>
        <v>400</v>
      </c>
      <c r="E18" s="16">
        <f t="shared" si="2"/>
        <v>0</v>
      </c>
      <c r="F18" s="16">
        <f t="shared" si="2"/>
        <v>1774.9</v>
      </c>
      <c r="G18" s="16">
        <f t="shared" si="2"/>
        <v>846.5699999999999</v>
      </c>
      <c r="H18" s="32">
        <f t="shared" si="2"/>
        <v>16</v>
      </c>
      <c r="I18" s="16">
        <f t="shared" si="2"/>
        <v>862.5699999999999</v>
      </c>
    </row>
    <row r="19" spans="1:9" s="17" customFormat="1" ht="40.5" customHeight="1">
      <c r="A19" s="18"/>
      <c r="B19" s="18"/>
      <c r="C19" s="46" t="s">
        <v>25</v>
      </c>
      <c r="D19" s="47"/>
      <c r="E19" s="47"/>
      <c r="F19" s="48"/>
      <c r="G19" s="52" t="s">
        <v>26</v>
      </c>
      <c r="H19" s="52"/>
      <c r="I19" s="52"/>
    </row>
    <row r="20" spans="1:8" ht="12.75">
      <c r="A20" s="19"/>
      <c r="B20" s="19"/>
      <c r="C20" s="20"/>
      <c r="D20" s="20"/>
      <c r="E20" s="20"/>
      <c r="F20" s="20"/>
      <c r="G20" s="20"/>
      <c r="H20" s="20"/>
    </row>
    <row r="21" spans="1:9" ht="15.75" customHeight="1">
      <c r="A21" s="53" t="s">
        <v>23</v>
      </c>
      <c r="B21" s="53"/>
      <c r="C21" s="53"/>
      <c r="D21" s="53"/>
      <c r="E21" s="53"/>
      <c r="F21" s="53"/>
      <c r="G21" s="53"/>
      <c r="H21" s="53"/>
      <c r="I21" s="53"/>
    </row>
    <row r="22" spans="1:9" ht="15.75" customHeight="1">
      <c r="A22" s="53"/>
      <c r="B22" s="53"/>
      <c r="C22" s="53"/>
      <c r="D22" s="53"/>
      <c r="E22" s="53"/>
      <c r="F22" s="53"/>
      <c r="G22" s="53"/>
      <c r="H22" s="53"/>
      <c r="I22" s="53"/>
    </row>
    <row r="23" spans="1:8" ht="13.5" thickBot="1">
      <c r="A23" s="21"/>
      <c r="B23" s="21"/>
      <c r="C23" s="22"/>
      <c r="D23" s="22"/>
      <c r="E23" s="22"/>
      <c r="F23" s="22"/>
      <c r="G23" s="22"/>
      <c r="H23" s="22"/>
    </row>
    <row r="24" spans="1:12" ht="37.5" customHeight="1" thickBot="1">
      <c r="A24" s="49" t="s">
        <v>1</v>
      </c>
      <c r="B24" s="62" t="s">
        <v>2</v>
      </c>
      <c r="C24" s="63" t="s">
        <v>37</v>
      </c>
      <c r="D24" s="64"/>
      <c r="E24" s="64"/>
      <c r="F24" s="64"/>
      <c r="G24" s="64"/>
      <c r="H24" s="64"/>
      <c r="I24" s="64"/>
      <c r="J24" s="64"/>
      <c r="K24" s="64"/>
      <c r="L24" s="65"/>
    </row>
    <row r="25" spans="1:12" ht="32.25" customHeight="1">
      <c r="A25" s="50"/>
      <c r="B25" s="51"/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32</v>
      </c>
      <c r="H25" s="61" t="s">
        <v>33</v>
      </c>
      <c r="I25" s="61" t="s">
        <v>34</v>
      </c>
      <c r="J25" s="61" t="s">
        <v>35</v>
      </c>
      <c r="K25" s="61" t="s">
        <v>36</v>
      </c>
      <c r="L25" s="66" t="s">
        <v>4</v>
      </c>
    </row>
    <row r="26" spans="1:12" s="12" customFormat="1" ht="25.5">
      <c r="A26" s="9">
        <v>0</v>
      </c>
      <c r="B26" s="10">
        <v>1</v>
      </c>
      <c r="C26" s="10">
        <v>2</v>
      </c>
      <c r="D26" s="10">
        <v>3</v>
      </c>
      <c r="E26" s="10">
        <v>4</v>
      </c>
      <c r="F26" s="10">
        <v>5</v>
      </c>
      <c r="G26" s="10">
        <v>6</v>
      </c>
      <c r="H26" s="10">
        <v>7</v>
      </c>
      <c r="I26" s="10">
        <v>8</v>
      </c>
      <c r="J26" s="10">
        <v>9</v>
      </c>
      <c r="K26" s="10">
        <v>10</v>
      </c>
      <c r="L26" s="11" t="s">
        <v>27</v>
      </c>
    </row>
    <row r="27" spans="1:14" s="12" customFormat="1" ht="38.25">
      <c r="A27" s="37">
        <v>1</v>
      </c>
      <c r="B27" s="38" t="s">
        <v>12</v>
      </c>
      <c r="C27" s="67">
        <v>16669</v>
      </c>
      <c r="D27" s="67">
        <v>16669</v>
      </c>
      <c r="E27" s="67">
        <v>16669</v>
      </c>
      <c r="F27" s="67">
        <v>16669</v>
      </c>
      <c r="G27" s="67">
        <v>16669</v>
      </c>
      <c r="H27" s="67">
        <v>16669</v>
      </c>
      <c r="I27" s="43">
        <v>16638</v>
      </c>
      <c r="J27" s="43">
        <v>16638</v>
      </c>
      <c r="K27" s="43">
        <v>16638</v>
      </c>
      <c r="L27" s="33">
        <f>SUM(C27:K27)</f>
        <v>149928</v>
      </c>
      <c r="N27" s="45"/>
    </row>
    <row r="28" spans="1:14" s="12" customFormat="1" ht="25.5">
      <c r="A28" s="37">
        <v>2</v>
      </c>
      <c r="B28" s="40" t="s">
        <v>13</v>
      </c>
      <c r="C28" s="68">
        <v>38646</v>
      </c>
      <c r="D28" s="68">
        <v>38646</v>
      </c>
      <c r="E28" s="68">
        <v>38646</v>
      </c>
      <c r="F28" s="68">
        <v>38646</v>
      </c>
      <c r="G28" s="68">
        <v>38646</v>
      </c>
      <c r="H28" s="68">
        <v>38646</v>
      </c>
      <c r="I28" s="43">
        <v>38573</v>
      </c>
      <c r="J28" s="43">
        <v>38573</v>
      </c>
      <c r="K28" s="43">
        <v>38575</v>
      </c>
      <c r="L28" s="33">
        <f aca="true" t="shared" si="3" ref="L28:L34">SUM(C28:K28)</f>
        <v>347597</v>
      </c>
      <c r="N28" s="45"/>
    </row>
    <row r="29" spans="1:14" s="12" customFormat="1" ht="25.5">
      <c r="A29" s="37">
        <v>3</v>
      </c>
      <c r="B29" s="40" t="s">
        <v>14</v>
      </c>
      <c r="C29" s="68">
        <v>27528</v>
      </c>
      <c r="D29" s="68">
        <v>27528</v>
      </c>
      <c r="E29" s="68">
        <v>27528</v>
      </c>
      <c r="F29" s="68">
        <v>27528</v>
      </c>
      <c r="G29" s="68">
        <v>27528</v>
      </c>
      <c r="H29" s="68">
        <v>27528</v>
      </c>
      <c r="I29" s="43">
        <v>27477</v>
      </c>
      <c r="J29" s="43">
        <v>27477</v>
      </c>
      <c r="K29" s="43">
        <v>27477</v>
      </c>
      <c r="L29" s="33">
        <f t="shared" si="3"/>
        <v>247599</v>
      </c>
      <c r="N29" s="45"/>
    </row>
    <row r="30" spans="1:14" s="42" customFormat="1" ht="25.5">
      <c r="A30" s="37">
        <v>4</v>
      </c>
      <c r="B30" s="41" t="s">
        <v>15</v>
      </c>
      <c r="C30" s="69">
        <v>27497</v>
      </c>
      <c r="D30" s="69">
        <v>27497</v>
      </c>
      <c r="E30" s="69">
        <v>27497</v>
      </c>
      <c r="F30" s="69">
        <v>27497</v>
      </c>
      <c r="G30" s="69">
        <v>27497</v>
      </c>
      <c r="H30" s="69">
        <v>27497</v>
      </c>
      <c r="I30" s="43">
        <v>27445</v>
      </c>
      <c r="J30" s="43">
        <v>27445</v>
      </c>
      <c r="K30" s="43">
        <v>27443</v>
      </c>
      <c r="L30" s="33">
        <f t="shared" si="3"/>
        <v>247315</v>
      </c>
      <c r="M30" s="44"/>
      <c r="N30" s="45"/>
    </row>
    <row r="31" spans="1:14" s="42" customFormat="1" ht="12.75">
      <c r="A31" s="37">
        <v>5</v>
      </c>
      <c r="B31" s="40" t="s">
        <v>16</v>
      </c>
      <c r="C31" s="68">
        <v>18285</v>
      </c>
      <c r="D31" s="68">
        <v>18285</v>
      </c>
      <c r="E31" s="68">
        <v>18285</v>
      </c>
      <c r="F31" s="68">
        <v>18285</v>
      </c>
      <c r="G31" s="68">
        <v>18285</v>
      </c>
      <c r="H31" s="68">
        <v>18285</v>
      </c>
      <c r="I31" s="43">
        <v>18250</v>
      </c>
      <c r="J31" s="43">
        <v>18250</v>
      </c>
      <c r="K31" s="43">
        <v>18250</v>
      </c>
      <c r="L31" s="33">
        <f t="shared" si="3"/>
        <v>164460</v>
      </c>
      <c r="M31" s="44"/>
      <c r="N31" s="45"/>
    </row>
    <row r="32" spans="1:14" s="42" customFormat="1" ht="25.5">
      <c r="A32" s="37">
        <v>6</v>
      </c>
      <c r="B32" s="40" t="s">
        <v>17</v>
      </c>
      <c r="C32" s="68">
        <v>17251</v>
      </c>
      <c r="D32" s="68">
        <v>17251</v>
      </c>
      <c r="E32" s="68">
        <v>17251</v>
      </c>
      <c r="F32" s="68">
        <v>17251</v>
      </c>
      <c r="G32" s="68">
        <v>17251</v>
      </c>
      <c r="H32" s="68">
        <v>17251</v>
      </c>
      <c r="I32" s="43">
        <v>17218</v>
      </c>
      <c r="J32" s="43">
        <v>17218</v>
      </c>
      <c r="K32" s="43">
        <v>17218</v>
      </c>
      <c r="L32" s="33">
        <f t="shared" si="3"/>
        <v>155160</v>
      </c>
      <c r="M32" s="44"/>
      <c r="N32" s="45"/>
    </row>
    <row r="33" spans="1:14" s="42" customFormat="1" ht="63.75">
      <c r="A33" s="37">
        <v>7</v>
      </c>
      <c r="B33" s="39" t="s">
        <v>18</v>
      </c>
      <c r="C33" s="70">
        <v>14059</v>
      </c>
      <c r="D33" s="70">
        <v>14059</v>
      </c>
      <c r="E33" s="70">
        <v>14059</v>
      </c>
      <c r="F33" s="70">
        <v>14059</v>
      </c>
      <c r="G33" s="70">
        <v>14059</v>
      </c>
      <c r="H33" s="70">
        <v>14059</v>
      </c>
      <c r="I33" s="43">
        <v>14034</v>
      </c>
      <c r="J33" s="43">
        <v>14034</v>
      </c>
      <c r="K33" s="43">
        <v>14034</v>
      </c>
      <c r="L33" s="33">
        <f t="shared" si="3"/>
        <v>126456</v>
      </c>
      <c r="M33" s="44"/>
      <c r="N33" s="45"/>
    </row>
    <row r="34" spans="1:14" s="42" customFormat="1" ht="25.5">
      <c r="A34" s="37">
        <v>8</v>
      </c>
      <c r="B34" s="39" t="s">
        <v>19</v>
      </c>
      <c r="C34" s="70">
        <v>17399</v>
      </c>
      <c r="D34" s="70">
        <v>17399</v>
      </c>
      <c r="E34" s="70">
        <v>17399</v>
      </c>
      <c r="F34" s="70">
        <v>17399</v>
      </c>
      <c r="G34" s="70">
        <v>17399</v>
      </c>
      <c r="H34" s="70">
        <v>17399</v>
      </c>
      <c r="I34" s="43">
        <v>17366</v>
      </c>
      <c r="J34" s="43">
        <v>17366</v>
      </c>
      <c r="K34" s="43">
        <v>17366</v>
      </c>
      <c r="L34" s="33">
        <f t="shared" si="3"/>
        <v>156492</v>
      </c>
      <c r="M34" s="44"/>
      <c r="N34" s="45"/>
    </row>
    <row r="35" spans="1:12" s="17" customFormat="1" ht="12.75">
      <c r="A35" s="15" t="s">
        <v>6</v>
      </c>
      <c r="B35" s="15" t="s">
        <v>4</v>
      </c>
      <c r="C35" s="16">
        <f>SUM(C27:C34)</f>
        <v>177334</v>
      </c>
      <c r="D35" s="16">
        <f aca="true" t="shared" si="4" ref="D35:K35">SUM(D27:D34)</f>
        <v>177334</v>
      </c>
      <c r="E35" s="16">
        <f t="shared" si="4"/>
        <v>177334</v>
      </c>
      <c r="F35" s="16">
        <f t="shared" si="4"/>
        <v>177334</v>
      </c>
      <c r="G35" s="16">
        <f t="shared" si="4"/>
        <v>177334</v>
      </c>
      <c r="H35" s="16">
        <f t="shared" si="4"/>
        <v>177334</v>
      </c>
      <c r="I35" s="16">
        <f t="shared" si="4"/>
        <v>177001</v>
      </c>
      <c r="J35" s="16">
        <f t="shared" si="4"/>
        <v>177001</v>
      </c>
      <c r="K35" s="16">
        <f t="shared" si="4"/>
        <v>177001</v>
      </c>
      <c r="L35" s="16">
        <f>SUM(L27:L34)</f>
        <v>1595007</v>
      </c>
    </row>
    <row r="36" ht="12.75">
      <c r="I36" s="23"/>
    </row>
  </sheetData>
  <mergeCells count="12">
    <mergeCell ref="A5:H5"/>
    <mergeCell ref="A6:B6"/>
    <mergeCell ref="C7:F7"/>
    <mergeCell ref="G7:I7"/>
    <mergeCell ref="B7:B8"/>
    <mergeCell ref="A7:A8"/>
    <mergeCell ref="C19:F19"/>
    <mergeCell ref="A24:A25"/>
    <mergeCell ref="B24:B25"/>
    <mergeCell ref="G19:I19"/>
    <mergeCell ref="A21:I22"/>
    <mergeCell ref="C24:L24"/>
  </mergeCells>
  <printOptions/>
  <pageMargins left="0.21" right="0.2" top="0.28" bottom="0.51" header="0.24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DirContr</dc:creator>
  <cp:keywords/>
  <dc:description/>
  <cp:lastModifiedBy>DirContr</cp:lastModifiedBy>
  <cp:lastPrinted>2017-03-31T10:04:49Z</cp:lastPrinted>
  <dcterms:created xsi:type="dcterms:W3CDTF">2016-08-04T05:51:52Z</dcterms:created>
  <dcterms:modified xsi:type="dcterms:W3CDTF">2017-03-31T10:04:50Z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